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25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I9" i="2"/>
  <c r="H17"/>
  <c r="I17"/>
  <c r="H18"/>
  <c r="I18"/>
  <c r="H19"/>
  <c r="I19"/>
  <c r="B8" i="1" l="1"/>
  <c r="F26" i="2"/>
  <c r="I16"/>
  <c r="H16"/>
  <c r="E21" l="1"/>
  <c r="I8"/>
  <c r="I10"/>
  <c r="I11"/>
  <c r="I12"/>
  <c r="I13"/>
  <c r="I14"/>
  <c r="I15"/>
  <c r="I20"/>
  <c r="H9"/>
  <c r="H10"/>
  <c r="H11"/>
  <c r="H12"/>
  <c r="H13"/>
  <c r="H14"/>
  <c r="H15"/>
  <c r="H20"/>
  <c r="H8"/>
  <c r="F21"/>
  <c r="I21" l="1"/>
  <c r="G21"/>
  <c r="H21" l="1"/>
</calcChain>
</file>

<file path=xl/sharedStrings.xml><?xml version="1.0" encoding="utf-8"?>
<sst xmlns="http://schemas.openxmlformats.org/spreadsheetml/2006/main" count="61" uniqueCount="46">
  <si>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</si>
  <si>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</si>
  <si>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</si>
  <si>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</si>
  <si>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</si>
  <si>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</si>
  <si>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</si>
  <si>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</si>
  <si>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</si>
  <si>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</si>
  <si>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</si>
  <si>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</si>
  <si>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</si>
  <si>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Не производится в связи с отказам собственников</t>
  </si>
  <si>
    <t>Согласно плана, согласованного с собственниками</t>
  </si>
  <si>
    <t>Содержание эл. сетей</t>
  </si>
  <si>
    <t>Текущий ремонт МКД п. Сарана, ул. Заводская, д. 71</t>
  </si>
  <si>
    <t>Адрес : п. Сарана, ул. Заводская, д. 71 количество подъездов: 2, количество лифтов: Нет, количество квартир 23. Площадь: 1067,4 (м2)</t>
  </si>
  <si>
    <t>Придомовая територия</t>
  </si>
  <si>
    <t>Содержание дымоход.вентканалов</t>
  </si>
  <si>
    <t>ХВС на СОИ</t>
  </si>
  <si>
    <t>Гл. бухгалтер: Мордовец О.А. ______________________</t>
  </si>
  <si>
    <t>Исполнитель: Ульянова И.М. _____________________</t>
  </si>
  <si>
    <t>Гл. бухгалтер: Мордовец О.А.______________________</t>
  </si>
  <si>
    <t>Сентябрь</t>
  </si>
  <si>
    <t>Содержание ОДПУ ХВС</t>
  </si>
  <si>
    <t>Содержание ОДПУ ГВС</t>
  </si>
  <si>
    <t>Содержание ОДПУ ТЭ</t>
  </si>
  <si>
    <t>ГВС (под) на СОИ</t>
  </si>
  <si>
    <t>ГВС (наг) на СОИ</t>
  </si>
  <si>
    <t>Э/энергия на СОИ</t>
  </si>
  <si>
    <t>Отчетный период : 2019 год</t>
  </si>
  <si>
    <t>Задолженность за собственниками с 2018 года</t>
  </si>
  <si>
    <t>Начислено в 2019 году</t>
  </si>
  <si>
    <t>Оплачено в 2019 году</t>
  </si>
  <si>
    <t>Фактический расход в 2019 году</t>
  </si>
  <si>
    <t>Задолженность за собственниками на 2020 год</t>
  </si>
  <si>
    <t>Остаток средств с 2018 года</t>
  </si>
  <si>
    <t>Выполнено работ в 2019 году</t>
  </si>
  <si>
    <t>Остаток средств по текущему ремонту на 2020 год</t>
  </si>
  <si>
    <t>Обкашивание придомовой территории</t>
  </si>
  <si>
    <t>Июнь</t>
  </si>
  <si>
    <t>Смена радиатора отопления (19 кв.)</t>
  </si>
  <si>
    <t>Июль</t>
  </si>
  <si>
    <t>Смена радиатора отопления (21 кв.)</t>
  </si>
  <si>
    <t>Смена радиатора отопления (4 кв.)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</si>
</sst>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10" sqref="B10"/>
    </sheetView>
  </sheetViews>
  <sheetFormatPr defaultRowHeight="15.75"/>
  <cols>
    <col min="1" max="1" width="41.140625" style="19" customWidth="1"/>
    <col min="2" max="2" width="14.42578125" style="19" customWidth="1"/>
    <col min="3" max="3" width="19.5703125" style="19" customWidth="1"/>
  </cols>
  <sheetData>
    <row r="1" spans="1:3" ht="18">
      <c r="A1" s="18" t="s">
        <v>16</v>
      </c>
    </row>
    <row r="3" spans="1:3" ht="45">
      <c r="A3" s="20" t="s">
        <v>9</v>
      </c>
      <c r="B3" s="20" t="s">
        <v>10</v>
      </c>
      <c r="C3" s="21" t="s">
        <v>11</v>
      </c>
    </row>
    <row r="4" spans="1:3" ht="27" customHeight="1">
      <c r="A4" s="44" t="s">
        <v>40</v>
      </c>
      <c r="B4" s="45">
        <v>1072</v>
      </c>
      <c r="C4" s="46" t="s">
        <v>41</v>
      </c>
    </row>
    <row r="5" spans="1:3" ht="25.5" customHeight="1">
      <c r="A5" s="44" t="s">
        <v>42</v>
      </c>
      <c r="B5" s="45">
        <v>2795</v>
      </c>
      <c r="C5" s="46" t="s">
        <v>43</v>
      </c>
    </row>
    <row r="6" spans="1:3" ht="25.5" customHeight="1">
      <c r="A6" s="44" t="s">
        <v>44</v>
      </c>
      <c r="B6" s="45">
        <v>2585</v>
      </c>
      <c r="C6" s="47" t="s">
        <v>43</v>
      </c>
    </row>
    <row r="7" spans="1:3" ht="24.95" customHeight="1">
      <c r="A7" s="44" t="s">
        <v>45</v>
      </c>
      <c r="B7" s="45">
        <v>1602</v>
      </c>
      <c r="C7" s="47" t="s">
        <v>24</v>
      </c>
    </row>
    <row r="8" spans="1:3" ht="24.95" customHeight="1">
      <c r="A8" s="50" t="s">
        <v>12</v>
      </c>
      <c r="B8" s="36">
        <f>SUM(B4:B7)</f>
        <v>8054</v>
      </c>
      <c r="C8" s="48"/>
    </row>
    <row r="9" spans="1:3" ht="24.95" customHeight="1">
      <c r="B9" s="49"/>
      <c r="C9" s="49"/>
    </row>
    <row r="10" spans="1:3" ht="24.95" customHeight="1"/>
    <row r="11" spans="1:3" ht="33" customHeight="1"/>
    <row r="12" spans="1:3">
      <c r="A12" s="24" t="s">
        <v>23</v>
      </c>
    </row>
    <row r="13" spans="1:3">
      <c r="A13" s="24"/>
    </row>
    <row r="14" spans="1:3">
      <c r="A14" s="24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13" workbookViewId="0">
      <selection activeCell="E27" sqref="E27"/>
    </sheetView>
  </sheetViews>
  <sheetFormatPr defaultRowHeight="15"/>
  <cols>
    <col min="2" max="2" width="26.85546875" customWidth="1"/>
    <col min="3" max="3" width="18.42578125" customWidth="1"/>
    <col min="4" max="4" width="15.140625" customWidth="1"/>
    <col min="5" max="5" width="18" customWidth="1"/>
    <col min="6" max="6" width="16.42578125" customWidth="1"/>
    <col min="7" max="7" width="17.140625" customWidth="1"/>
    <col min="8" max="9" width="18.570312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29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17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45" customHeight="1">
      <c r="A7" s="6"/>
      <c r="B7" s="9" t="s">
        <v>1</v>
      </c>
      <c r="C7" s="42" t="s">
        <v>2</v>
      </c>
      <c r="D7" s="43"/>
      <c r="E7" s="3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0" t="s">
        <v>3</v>
      </c>
      <c r="D8" s="41"/>
      <c r="E8" s="31">
        <v>11275.76</v>
      </c>
      <c r="F8" s="16">
        <v>49441.919999999998</v>
      </c>
      <c r="G8" s="17">
        <v>51673.58</v>
      </c>
      <c r="H8" s="16">
        <f>F8</f>
        <v>49441.919999999998</v>
      </c>
      <c r="I8" s="23">
        <f>E8+F8-G8</f>
        <v>9044.0999999999985</v>
      </c>
      <c r="J8" s="1"/>
      <c r="K8" s="1"/>
      <c r="L8" s="1"/>
      <c r="M8" s="4"/>
    </row>
    <row r="9" spans="1:13" ht="35.450000000000003" customHeight="1">
      <c r="A9" s="1"/>
      <c r="B9" s="15" t="s">
        <v>5</v>
      </c>
      <c r="C9" s="40" t="s">
        <v>13</v>
      </c>
      <c r="D9" s="41"/>
      <c r="E9" s="30">
        <v>131.02000000000001</v>
      </c>
      <c r="F9" s="16">
        <v>0</v>
      </c>
      <c r="G9" s="17">
        <v>62.85</v>
      </c>
      <c r="H9" s="16">
        <f t="shared" ref="H9:H20" si="0">F9</f>
        <v>0</v>
      </c>
      <c r="I9" s="23">
        <f>E9+F9-G9</f>
        <v>68.170000000000016</v>
      </c>
      <c r="J9" s="1"/>
      <c r="K9" s="1"/>
      <c r="L9" s="8"/>
      <c r="M9" s="4"/>
    </row>
    <row r="10" spans="1:13" ht="26.45" customHeight="1">
      <c r="A10" s="1"/>
      <c r="B10" s="15" t="s">
        <v>7</v>
      </c>
      <c r="C10" s="40" t="s">
        <v>14</v>
      </c>
      <c r="D10" s="41"/>
      <c r="E10" s="31">
        <v>18963.330000000002</v>
      </c>
      <c r="F10" s="16">
        <v>83129.16</v>
      </c>
      <c r="G10" s="17">
        <v>86878.03</v>
      </c>
      <c r="H10" s="16">
        <f t="shared" si="0"/>
        <v>83129.16</v>
      </c>
      <c r="I10" s="23">
        <f t="shared" ref="I10:I20" si="1">E10+F10-G10</f>
        <v>15214.460000000006</v>
      </c>
      <c r="J10" s="1"/>
      <c r="K10" s="1"/>
      <c r="L10" s="8"/>
      <c r="M10" s="4"/>
    </row>
    <row r="11" spans="1:13" ht="30.6" customHeight="1">
      <c r="A11" s="1"/>
      <c r="B11" s="15" t="s">
        <v>8</v>
      </c>
      <c r="C11" s="40" t="s">
        <v>3</v>
      </c>
      <c r="D11" s="41"/>
      <c r="E11" s="31">
        <v>10765.47</v>
      </c>
      <c r="F11" s="16">
        <v>47136.24</v>
      </c>
      <c r="G11" s="17">
        <v>49275.61</v>
      </c>
      <c r="H11" s="16">
        <f t="shared" si="0"/>
        <v>47136.24</v>
      </c>
      <c r="I11" s="23">
        <f t="shared" si="1"/>
        <v>8626.0999999999985</v>
      </c>
      <c r="J11" s="1"/>
      <c r="K11" s="1"/>
      <c r="L11" s="8"/>
      <c r="M11" s="4"/>
    </row>
    <row r="12" spans="1:13" ht="30.6" customHeight="1">
      <c r="A12" s="1"/>
      <c r="B12" s="15" t="s">
        <v>25</v>
      </c>
      <c r="C12" s="40" t="s">
        <v>3</v>
      </c>
      <c r="D12" s="41"/>
      <c r="E12" s="30">
        <v>150.03</v>
      </c>
      <c r="F12" s="16">
        <v>640.91999999999996</v>
      </c>
      <c r="G12" s="17">
        <v>668.76</v>
      </c>
      <c r="H12" s="16">
        <f t="shared" si="0"/>
        <v>640.91999999999996</v>
      </c>
      <c r="I12" s="23">
        <f t="shared" si="1"/>
        <v>122.18999999999994</v>
      </c>
      <c r="J12" s="1"/>
      <c r="K12" s="1"/>
      <c r="L12" s="8"/>
      <c r="M12" s="4"/>
    </row>
    <row r="13" spans="1:13" ht="30.6" customHeight="1">
      <c r="A13" s="1"/>
      <c r="B13" s="15" t="s">
        <v>26</v>
      </c>
      <c r="C13" s="40" t="s">
        <v>3</v>
      </c>
      <c r="D13" s="41"/>
      <c r="E13" s="30">
        <v>181.77</v>
      </c>
      <c r="F13" s="16">
        <v>768.48</v>
      </c>
      <c r="G13" s="17">
        <v>803.89</v>
      </c>
      <c r="H13" s="16">
        <f t="shared" si="0"/>
        <v>768.48</v>
      </c>
      <c r="I13" s="23">
        <f t="shared" si="1"/>
        <v>146.36000000000001</v>
      </c>
      <c r="J13" s="1"/>
      <c r="K13" s="1"/>
      <c r="L13" s="8"/>
      <c r="M13" s="4"/>
    </row>
    <row r="14" spans="1:13" ht="30.6" customHeight="1">
      <c r="A14" s="1"/>
      <c r="B14" s="15" t="s">
        <v>27</v>
      </c>
      <c r="C14" s="40" t="s">
        <v>3</v>
      </c>
      <c r="D14" s="41"/>
      <c r="E14" s="30">
        <v>383.56</v>
      </c>
      <c r="F14" s="16">
        <v>1793.28</v>
      </c>
      <c r="G14" s="17">
        <v>1855.51</v>
      </c>
      <c r="H14" s="16">
        <f t="shared" si="0"/>
        <v>1793.28</v>
      </c>
      <c r="I14" s="23">
        <f t="shared" si="1"/>
        <v>321.33000000000015</v>
      </c>
      <c r="J14" s="1"/>
      <c r="K14" s="1"/>
      <c r="L14" s="8"/>
      <c r="M14" s="4"/>
    </row>
    <row r="15" spans="1:13" ht="30.6" customHeight="1">
      <c r="A15" s="1"/>
      <c r="B15" s="15" t="s">
        <v>15</v>
      </c>
      <c r="C15" s="40" t="s">
        <v>3</v>
      </c>
      <c r="D15" s="41"/>
      <c r="E15" s="32">
        <v>2169.7800000000002</v>
      </c>
      <c r="F15" s="16">
        <v>9478.56</v>
      </c>
      <c r="G15" s="17">
        <v>9910.51</v>
      </c>
      <c r="H15" s="16">
        <f t="shared" si="0"/>
        <v>9478.56</v>
      </c>
      <c r="I15" s="23">
        <f t="shared" si="1"/>
        <v>1737.83</v>
      </c>
      <c r="J15" s="1"/>
      <c r="K15" s="1"/>
      <c r="L15" s="8"/>
      <c r="M15" s="4"/>
    </row>
    <row r="16" spans="1:13" ht="30.6" customHeight="1">
      <c r="A16" s="1"/>
      <c r="B16" s="15" t="s">
        <v>20</v>
      </c>
      <c r="C16" s="40" t="s">
        <v>3</v>
      </c>
      <c r="D16" s="41"/>
      <c r="E16" s="34">
        <v>98.03</v>
      </c>
      <c r="F16" s="16">
        <v>1185.48</v>
      </c>
      <c r="G16" s="17">
        <v>1191.8599999999999</v>
      </c>
      <c r="H16" s="16">
        <f t="shared" si="0"/>
        <v>1185.48</v>
      </c>
      <c r="I16" s="23">
        <f t="shared" si="1"/>
        <v>91.650000000000091</v>
      </c>
      <c r="J16" s="1"/>
      <c r="K16" s="1"/>
      <c r="L16" s="8"/>
      <c r="M16" s="4"/>
    </row>
    <row r="17" spans="1:16" ht="30.6" customHeight="1">
      <c r="A17" s="1"/>
      <c r="B17" s="15" t="s">
        <v>28</v>
      </c>
      <c r="C17" s="40" t="s">
        <v>3</v>
      </c>
      <c r="D17" s="41"/>
      <c r="E17" s="38">
        <v>72.819999999999993</v>
      </c>
      <c r="F17" s="16">
        <v>786.66</v>
      </c>
      <c r="G17" s="17">
        <v>801.28</v>
      </c>
      <c r="H17" s="16">
        <f t="shared" ref="H17:H19" si="2">F17</f>
        <v>786.66</v>
      </c>
      <c r="I17" s="23">
        <f t="shared" ref="I17:I19" si="3">E17+F17-G17</f>
        <v>58.200000000000045</v>
      </c>
      <c r="J17" s="1"/>
      <c r="K17" s="1"/>
      <c r="L17" s="8"/>
      <c r="M17" s="4"/>
    </row>
    <row r="18" spans="1:16" ht="30.6" customHeight="1">
      <c r="A18" s="1"/>
      <c r="B18" s="15" t="s">
        <v>29</v>
      </c>
      <c r="C18" s="40" t="s">
        <v>3</v>
      </c>
      <c r="D18" s="41"/>
      <c r="E18" s="38">
        <v>385.3</v>
      </c>
      <c r="F18" s="16">
        <v>3851.83</v>
      </c>
      <c r="G18" s="17">
        <v>3920.11</v>
      </c>
      <c r="H18" s="16">
        <f t="shared" si="2"/>
        <v>3851.83</v>
      </c>
      <c r="I18" s="23">
        <f t="shared" si="3"/>
        <v>317.02</v>
      </c>
      <c r="J18" s="1"/>
      <c r="K18" s="1"/>
      <c r="L18" s="8"/>
      <c r="M18" s="4"/>
    </row>
    <row r="19" spans="1:16" ht="30.6" customHeight="1">
      <c r="A19" s="1"/>
      <c r="B19" s="15" t="s">
        <v>30</v>
      </c>
      <c r="C19" s="40" t="s">
        <v>3</v>
      </c>
      <c r="D19" s="41"/>
      <c r="E19" s="38">
        <v>429.67</v>
      </c>
      <c r="F19" s="16">
        <v>5839.38</v>
      </c>
      <c r="G19" s="17">
        <v>5912.21</v>
      </c>
      <c r="H19" s="16">
        <f t="shared" si="2"/>
        <v>5839.38</v>
      </c>
      <c r="I19" s="23">
        <f t="shared" si="3"/>
        <v>356.84000000000015</v>
      </c>
      <c r="J19" s="1"/>
      <c r="K19" s="1"/>
      <c r="L19" s="8"/>
      <c r="M19" s="4"/>
    </row>
    <row r="20" spans="1:16" ht="34.5" customHeight="1">
      <c r="A20" s="1"/>
      <c r="B20" s="15" t="s">
        <v>19</v>
      </c>
      <c r="C20" s="40" t="s">
        <v>3</v>
      </c>
      <c r="D20" s="41"/>
      <c r="E20" s="30">
        <v>329.6</v>
      </c>
      <c r="F20" s="16">
        <v>3714.6</v>
      </c>
      <c r="G20" s="17">
        <v>3734.78</v>
      </c>
      <c r="H20" s="16">
        <f t="shared" si="0"/>
        <v>3714.6</v>
      </c>
      <c r="I20" s="23">
        <f t="shared" si="1"/>
        <v>309.41999999999962</v>
      </c>
      <c r="J20" s="1"/>
      <c r="K20" s="1"/>
      <c r="L20" s="8"/>
      <c r="M20" s="4"/>
    </row>
    <row r="21" spans="1:16" ht="31.7" customHeight="1">
      <c r="A21" s="1"/>
      <c r="B21" s="14" t="s">
        <v>6</v>
      </c>
      <c r="C21" s="13"/>
      <c r="D21" s="13"/>
      <c r="E21" s="22">
        <f>SUM(E8:E20)</f>
        <v>45336.139999999992</v>
      </c>
      <c r="F21" s="22">
        <f>SUM(F8:F20)</f>
        <v>207766.51000000004</v>
      </c>
      <c r="G21" s="22">
        <f>SUM(G8:G20)</f>
        <v>216688.98</v>
      </c>
      <c r="H21" s="22">
        <f>SUM(H8:H20)</f>
        <v>207766.51000000004</v>
      </c>
      <c r="I21" s="35">
        <f>SUM(I8:I20)</f>
        <v>36413.67</v>
      </c>
      <c r="J21" s="1"/>
      <c r="K21" s="1"/>
      <c r="L21" s="1"/>
      <c r="M21" s="4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6" s="7" customFormat="1" ht="51">
      <c r="A24" s="6"/>
      <c r="B24" s="9" t="s">
        <v>1</v>
      </c>
      <c r="C24" s="10" t="s">
        <v>37</v>
      </c>
      <c r="D24" s="10" t="s">
        <v>33</v>
      </c>
      <c r="E24" s="10" t="s">
        <v>38</v>
      </c>
      <c r="F24" s="10" t="s">
        <v>39</v>
      </c>
      <c r="H24" s="27"/>
      <c r="I24" s="6"/>
      <c r="J24" s="6"/>
      <c r="K24" s="6"/>
      <c r="L24" s="6"/>
      <c r="M24" s="6"/>
    </row>
    <row r="25" spans="1:16" s="7" customFormat="1" ht="23.25" customHeight="1">
      <c r="A25" s="6"/>
      <c r="B25" s="33" t="s">
        <v>18</v>
      </c>
      <c r="C25" s="10">
        <v>0</v>
      </c>
      <c r="D25" s="10">
        <v>0</v>
      </c>
      <c r="E25" s="10">
        <v>0</v>
      </c>
      <c r="F25" s="10">
        <v>0</v>
      </c>
      <c r="H25" s="27"/>
      <c r="I25" s="6"/>
      <c r="J25" s="6"/>
      <c r="K25" s="6"/>
      <c r="L25" s="6"/>
      <c r="M25" s="6"/>
    </row>
    <row r="26" spans="1:16" ht="27.75" customHeight="1">
      <c r="A26" s="1"/>
      <c r="B26" s="11" t="s">
        <v>7</v>
      </c>
      <c r="C26" s="12">
        <v>23334.84</v>
      </c>
      <c r="D26" s="12">
        <v>83129.16</v>
      </c>
      <c r="E26" s="12">
        <v>8054</v>
      </c>
      <c r="F26" s="37">
        <f>C26+D26-E26</f>
        <v>98410</v>
      </c>
      <c r="H26" s="28"/>
      <c r="I26" s="1"/>
      <c r="J26" s="1"/>
      <c r="K26" s="1"/>
      <c r="L26" s="1"/>
      <c r="M26" s="4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6">
      <c r="B30" s="24" t="s">
        <v>21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>
      <c r="B31" s="24"/>
      <c r="C31" s="26"/>
      <c r="D31" s="26"/>
      <c r="E31" s="26"/>
      <c r="F31" s="26"/>
      <c r="G31" s="26"/>
      <c r="H31" s="26"/>
      <c r="I31" s="26"/>
      <c r="J31" s="26"/>
      <c r="K31" s="25"/>
      <c r="L31" s="25"/>
      <c r="M31" s="25"/>
      <c r="N31" s="25"/>
      <c r="O31" s="25"/>
      <c r="P31" s="25"/>
    </row>
    <row r="32" spans="1:16">
      <c r="B32" s="24" t="s">
        <v>22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</sheetData>
  <mergeCells count="14">
    <mergeCell ref="C11:D11"/>
    <mergeCell ref="C20:D20"/>
    <mergeCell ref="C7:D7"/>
    <mergeCell ref="C8:D8"/>
    <mergeCell ref="C9:D9"/>
    <mergeCell ref="C10:D10"/>
    <mergeCell ref="C12:D12"/>
    <mergeCell ref="C14:D14"/>
    <mergeCell ref="C13:D13"/>
    <mergeCell ref="C15:D15"/>
    <mergeCell ref="C16:D16"/>
    <mergeCell ref="C17:D17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2020-02-11T11:13:59Z</dcterms:modified>
</cp:coreProperties>
</file>