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25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I19" i="2"/>
  <c r="I16"/>
  <c r="H16"/>
  <c r="F24"/>
  <c r="B7" i="1"/>
  <c r="E19" i="2"/>
  <c r="I9"/>
  <c r="I10"/>
  <c r="I11"/>
  <c r="I12"/>
  <c r="I13"/>
  <c r="I14"/>
  <c r="I15"/>
  <c r="I17"/>
  <c r="I18"/>
  <c r="H9"/>
  <c r="H10"/>
  <c r="H11"/>
  <c r="H12"/>
  <c r="H13"/>
  <c r="H14"/>
  <c r="H15"/>
  <c r="H17"/>
  <c r="H18"/>
  <c r="I8"/>
  <c r="H8"/>
  <c r="F19" l="1"/>
  <c r="G19" l="1"/>
  <c r="H19" l="1"/>
</calcChain>
</file>

<file path=xl/sharedStrings.xml><?xml version="1.0" encoding="utf-8"?>
<sst xmlns="http://schemas.openxmlformats.org/spreadsheetml/2006/main" count="53" uniqueCount="40">
  <si>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</si>
  <si>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</si>
  <si>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</si>
  <si>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</si>
  <si>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</si>
  <si>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</si>
  <si>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</si>
  <si>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</si>
  <si>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</si>
  <si>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</si>
  <si>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</si>
  <si>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</si>
  <si>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</si>
  <si>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Гл. бухгалтер: Леднева Н.С. ______________________</t>
  </si>
  <si>
    <t>Исполнитель: Мордовец О.А. _____________________</t>
  </si>
  <si>
    <t>Не производится в связи с отказам собственников</t>
  </si>
  <si>
    <t>Согласно плана, согласованного с собственниками</t>
  </si>
  <si>
    <t>Содержание ОПУ ХВС</t>
  </si>
  <si>
    <t>Содержание ОПУ ТЭ</t>
  </si>
  <si>
    <t>Содержание эл. сетей</t>
  </si>
  <si>
    <t>Содержание ОПУ ГВС</t>
  </si>
  <si>
    <t>Текущий ремонт МКД п. Сарана, ул. Партизанская, д. 11</t>
  </si>
  <si>
    <t>Адрес : п. Сарана, ул. Партизанская, д. 11 количество подъездов: 3, количество лифтов: Нет, количество квартир 36. Площадь: 1862,20 (м2)</t>
  </si>
  <si>
    <t>Отчетный период : 2017 год</t>
  </si>
  <si>
    <t>Задолженность за собственниками на 2016 год</t>
  </si>
  <si>
    <t>Начислено в 2017 году</t>
  </si>
  <si>
    <t>Оплачено в 2017 году</t>
  </si>
  <si>
    <t>Фактический расход в 2017 году</t>
  </si>
  <si>
    <t>Задолженность за собственниками на 2018 год</t>
  </si>
  <si>
    <t>Придомовая територия</t>
  </si>
  <si>
    <t>Остаток средств с 2016 года</t>
  </si>
  <si>
    <t>Выполнено работ в 2017 году</t>
  </si>
  <si>
    <t>Остаток средств по текущему ремонту на 2018 год</t>
  </si>
  <si>
    <t>ХВС на СОИ</t>
  </si>
  <si>
    <t>Содержание дымох.вентканалов</t>
  </si>
  <si>
    <t>Смена автоматов в щитках на лестничных клетках</t>
  </si>
  <si>
    <t>апрель</t>
  </si>
  <si>
    <t>Установка светильников над подъездами</t>
  </si>
  <si>
    <t>октябрь</t>
  </si>
  <si>
    <t>э/энерг. На СОИ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</si>
</sst>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9" fillId="0" borderId="1" xfId="0" applyFont="1" applyBorder="1" applyAlignment="1">
      <alignment wrapText="1"/>
    </xf>
    <xf numFmtId="17" fontId="9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B7" sqref="B7"/>
    </sheetView>
  </sheetViews>
  <sheetFormatPr defaultRowHeight="15.75"/>
  <cols>
    <col min="1" max="1" width="41.140625" style="22" customWidth="1"/>
    <col min="2" max="2" width="14.42578125" style="22" customWidth="1"/>
    <col min="3" max="3" width="19.5703125" style="22" customWidth="1"/>
  </cols>
  <sheetData>
    <row r="1" spans="1:3" ht="18">
      <c r="A1" s="21" t="s">
        <v>21</v>
      </c>
    </row>
    <row r="3" spans="1:3" ht="45">
      <c r="A3" s="23" t="s">
        <v>9</v>
      </c>
      <c r="B3" s="23" t="s">
        <v>10</v>
      </c>
      <c r="C3" s="24" t="s">
        <v>11</v>
      </c>
    </row>
    <row r="4" spans="1:3" ht="33.75" customHeight="1">
      <c r="A4" s="41" t="s">
        <v>35</v>
      </c>
      <c r="B4" s="42">
        <v>43720</v>
      </c>
      <c r="C4" s="24" t="s">
        <v>36</v>
      </c>
    </row>
    <row r="5" spans="1:3" ht="27.75" customHeight="1">
      <c r="A5" s="40" t="s">
        <v>37</v>
      </c>
      <c r="B5" s="42">
        <v>16023</v>
      </c>
      <c r="C5" s="24" t="s">
        <v>38</v>
      </c>
    </row>
    <row r="6" spans="1:3" ht="34.35" customHeight="1">
      <c r="A6" s="33"/>
      <c r="B6" s="18"/>
      <c r="C6" s="34"/>
    </row>
    <row r="7" spans="1:3" ht="24.95" customHeight="1">
      <c r="A7" s="19" t="s">
        <v>12</v>
      </c>
      <c r="B7" s="43">
        <f>B4+B5</f>
        <v>59743</v>
      </c>
      <c r="C7" s="20"/>
    </row>
    <row r="8" spans="1:3" ht="24.95" customHeight="1"/>
    <row r="9" spans="1:3" ht="24.95" customHeight="1"/>
    <row r="10" spans="1:3" ht="33" customHeight="1"/>
    <row r="11" spans="1:3" ht="24.95" customHeight="1">
      <c r="A11" s="27" t="s">
        <v>13</v>
      </c>
    </row>
    <row r="12" spans="1:3">
      <c r="A12" s="27"/>
    </row>
    <row r="13" spans="1:3">
      <c r="A13" s="27" t="s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opLeftCell="A4" workbookViewId="0">
      <selection activeCell="L19" sqref="L19"/>
    </sheetView>
  </sheetViews>
  <sheetFormatPr defaultRowHeight="15"/>
  <cols>
    <col min="2" max="2" width="26.85546875" customWidth="1"/>
    <col min="3" max="3" width="18.42578125" customWidth="1"/>
    <col min="4" max="5" width="15.140625" customWidth="1"/>
    <col min="6" max="6" width="16.42578125" customWidth="1"/>
    <col min="7" max="7" width="17.140625" customWidth="1"/>
    <col min="8" max="9" width="18.570312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2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22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51">
      <c r="A7" s="6"/>
      <c r="B7" s="9" t="s">
        <v>1</v>
      </c>
      <c r="C7" s="46" t="s">
        <v>2</v>
      </c>
      <c r="D7" s="47"/>
      <c r="E7" s="36" t="s">
        <v>24</v>
      </c>
      <c r="F7" s="9" t="s">
        <v>25</v>
      </c>
      <c r="G7" s="9" t="s">
        <v>26</v>
      </c>
      <c r="H7" s="9" t="s">
        <v>27</v>
      </c>
      <c r="I7" s="9" t="s">
        <v>28</v>
      </c>
      <c r="J7" s="6"/>
      <c r="K7" s="6"/>
      <c r="L7" s="6"/>
      <c r="M7" s="6"/>
    </row>
    <row r="8" spans="1:13" ht="21.6" customHeight="1">
      <c r="A8" s="1"/>
      <c r="B8" s="15" t="s">
        <v>4</v>
      </c>
      <c r="C8" s="44" t="s">
        <v>3</v>
      </c>
      <c r="D8" s="45"/>
      <c r="E8" s="37">
        <v>8548.09</v>
      </c>
      <c r="F8" s="16">
        <v>79105.820000000007</v>
      </c>
      <c r="G8" s="17">
        <v>78513.759999999995</v>
      </c>
      <c r="H8" s="16">
        <f>F8</f>
        <v>79105.820000000007</v>
      </c>
      <c r="I8" s="26">
        <f>E8+F8-G8</f>
        <v>9140.1500000000087</v>
      </c>
      <c r="J8" s="1"/>
      <c r="K8" s="1"/>
      <c r="L8" s="1"/>
      <c r="M8" s="4"/>
    </row>
    <row r="9" spans="1:13" ht="35.450000000000003" customHeight="1">
      <c r="A9" s="1"/>
      <c r="B9" s="15" t="s">
        <v>5</v>
      </c>
      <c r="C9" s="44" t="s">
        <v>15</v>
      </c>
      <c r="D9" s="45"/>
      <c r="E9" s="35">
        <v>0</v>
      </c>
      <c r="F9" s="16">
        <v>2960.92</v>
      </c>
      <c r="G9" s="17">
        <v>2894.46</v>
      </c>
      <c r="H9" s="16">
        <f t="shared" ref="H9:H18" si="0">F9</f>
        <v>2960.92</v>
      </c>
      <c r="I9" s="26">
        <f t="shared" ref="I9:I18" si="1">E9+F9-G9</f>
        <v>66.460000000000036</v>
      </c>
      <c r="J9" s="1"/>
      <c r="K9" s="1"/>
      <c r="L9" s="8"/>
      <c r="M9" s="4"/>
    </row>
    <row r="10" spans="1:13" ht="30" customHeight="1">
      <c r="A10" s="1"/>
      <c r="B10" s="15" t="s">
        <v>7</v>
      </c>
      <c r="C10" s="44" t="s">
        <v>16</v>
      </c>
      <c r="D10" s="45"/>
      <c r="E10" s="37">
        <v>14381.96</v>
      </c>
      <c r="F10" s="16">
        <v>132960.72</v>
      </c>
      <c r="G10" s="17">
        <v>131980.07</v>
      </c>
      <c r="H10" s="16">
        <f t="shared" si="0"/>
        <v>132960.72</v>
      </c>
      <c r="I10" s="26">
        <f t="shared" si="1"/>
        <v>15362.609999999986</v>
      </c>
      <c r="J10" s="1"/>
      <c r="K10" s="1"/>
      <c r="L10" s="8"/>
      <c r="M10" s="4"/>
    </row>
    <row r="11" spans="1:13" ht="30.6" customHeight="1">
      <c r="A11" s="1"/>
      <c r="B11" s="15" t="s">
        <v>8</v>
      </c>
      <c r="C11" s="44" t="s">
        <v>3</v>
      </c>
      <c r="D11" s="45"/>
      <c r="E11" s="37">
        <v>8167.61</v>
      </c>
      <c r="F11" s="16">
        <v>75530.22</v>
      </c>
      <c r="G11" s="17">
        <v>74970.850000000006</v>
      </c>
      <c r="H11" s="16">
        <f t="shared" si="0"/>
        <v>75530.22</v>
      </c>
      <c r="I11" s="26">
        <f t="shared" si="1"/>
        <v>8726.9799999999959</v>
      </c>
      <c r="J11" s="1"/>
      <c r="K11" s="1"/>
      <c r="L11" s="8"/>
      <c r="M11" s="4"/>
    </row>
    <row r="12" spans="1:13" ht="30.6" customHeight="1">
      <c r="A12" s="1"/>
      <c r="B12" s="15" t="s">
        <v>17</v>
      </c>
      <c r="C12" s="44" t="s">
        <v>3</v>
      </c>
      <c r="D12" s="45"/>
      <c r="E12" s="35">
        <v>101.49</v>
      </c>
      <c r="F12" s="16">
        <v>894.12</v>
      </c>
      <c r="G12" s="17">
        <v>892.3</v>
      </c>
      <c r="H12" s="16">
        <f t="shared" si="0"/>
        <v>894.12</v>
      </c>
      <c r="I12" s="26">
        <f t="shared" si="1"/>
        <v>103.31000000000006</v>
      </c>
      <c r="J12" s="1"/>
      <c r="K12" s="1"/>
      <c r="L12" s="8"/>
      <c r="M12" s="4"/>
    </row>
    <row r="13" spans="1:13" ht="30.6" customHeight="1">
      <c r="A13" s="1"/>
      <c r="B13" s="15" t="s">
        <v>20</v>
      </c>
      <c r="C13" s="44" t="s">
        <v>3</v>
      </c>
      <c r="D13" s="45"/>
      <c r="E13" s="35">
        <v>119.33</v>
      </c>
      <c r="F13" s="16">
        <v>1095.3399999999999</v>
      </c>
      <c r="G13" s="17">
        <v>1087.3800000000001</v>
      </c>
      <c r="H13" s="16">
        <f t="shared" si="0"/>
        <v>1095.3399999999999</v>
      </c>
      <c r="I13" s="26">
        <f t="shared" si="1"/>
        <v>127.28999999999974</v>
      </c>
      <c r="J13" s="1"/>
      <c r="K13" s="1"/>
      <c r="L13" s="8"/>
      <c r="M13" s="4"/>
    </row>
    <row r="14" spans="1:13" ht="30.6" customHeight="1">
      <c r="A14" s="1"/>
      <c r="B14" s="15" t="s">
        <v>18</v>
      </c>
      <c r="C14" s="44" t="s">
        <v>3</v>
      </c>
      <c r="D14" s="45"/>
      <c r="E14" s="35">
        <v>279.02</v>
      </c>
      <c r="F14" s="16">
        <v>2681.48</v>
      </c>
      <c r="G14" s="17">
        <v>2650.63</v>
      </c>
      <c r="H14" s="16">
        <f t="shared" si="0"/>
        <v>2681.48</v>
      </c>
      <c r="I14" s="26">
        <f t="shared" si="1"/>
        <v>309.86999999999989</v>
      </c>
      <c r="J14" s="1"/>
      <c r="K14" s="1"/>
      <c r="L14" s="8"/>
      <c r="M14" s="4"/>
    </row>
    <row r="15" spans="1:13" ht="25.7" customHeight="1">
      <c r="A15" s="1"/>
      <c r="B15" s="15" t="s">
        <v>19</v>
      </c>
      <c r="C15" s="44" t="s">
        <v>3</v>
      </c>
      <c r="D15" s="45"/>
      <c r="E15" s="37">
        <v>1349.94</v>
      </c>
      <c r="F15" s="16">
        <v>15195.48</v>
      </c>
      <c r="G15" s="17">
        <v>14789.69</v>
      </c>
      <c r="H15" s="16">
        <f t="shared" si="0"/>
        <v>15195.48</v>
      </c>
      <c r="I15" s="26">
        <f t="shared" si="1"/>
        <v>1755.7299999999977</v>
      </c>
      <c r="J15" s="1"/>
      <c r="K15" s="1"/>
      <c r="L15" s="8"/>
      <c r="M15" s="4"/>
    </row>
    <row r="16" spans="1:13" ht="25.7" customHeight="1">
      <c r="A16" s="1"/>
      <c r="B16" s="15" t="s">
        <v>39</v>
      </c>
      <c r="C16" s="44" t="s">
        <v>3</v>
      </c>
      <c r="D16" s="45"/>
      <c r="E16" s="37">
        <v>0</v>
      </c>
      <c r="F16" s="16">
        <v>12984</v>
      </c>
      <c r="G16" s="17">
        <v>11575.36</v>
      </c>
      <c r="H16" s="16">
        <f t="shared" si="0"/>
        <v>12984</v>
      </c>
      <c r="I16" s="26">
        <f t="shared" si="1"/>
        <v>1408.6399999999994</v>
      </c>
      <c r="J16" s="1"/>
      <c r="K16" s="1"/>
      <c r="L16" s="8"/>
      <c r="M16" s="4"/>
    </row>
    <row r="17" spans="1:16" ht="25.7" customHeight="1">
      <c r="A17" s="1"/>
      <c r="B17" s="15" t="s">
        <v>33</v>
      </c>
      <c r="C17" s="44" t="s">
        <v>3</v>
      </c>
      <c r="D17" s="45"/>
      <c r="E17" s="37">
        <v>0</v>
      </c>
      <c r="F17" s="16">
        <v>1737.04</v>
      </c>
      <c r="G17" s="17">
        <v>1530.68</v>
      </c>
      <c r="H17" s="16">
        <f t="shared" si="0"/>
        <v>1737.04</v>
      </c>
      <c r="I17" s="26">
        <f t="shared" si="1"/>
        <v>206.3599999999999</v>
      </c>
      <c r="J17" s="1"/>
      <c r="K17" s="1"/>
      <c r="L17" s="8"/>
      <c r="M17" s="4"/>
    </row>
    <row r="18" spans="1:16" ht="32.25" customHeight="1">
      <c r="A18" s="1"/>
      <c r="B18" s="15" t="s">
        <v>34</v>
      </c>
      <c r="C18" s="44" t="s">
        <v>3</v>
      </c>
      <c r="D18" s="45"/>
      <c r="E18" s="35">
        <v>500.42</v>
      </c>
      <c r="F18" s="16">
        <v>6033.66</v>
      </c>
      <c r="G18" s="17">
        <v>5836.87</v>
      </c>
      <c r="H18" s="16">
        <f t="shared" si="0"/>
        <v>6033.66</v>
      </c>
      <c r="I18" s="26">
        <f t="shared" si="1"/>
        <v>697.21</v>
      </c>
      <c r="J18" s="1"/>
      <c r="K18" s="1"/>
      <c r="L18" s="8"/>
      <c r="M18" s="4"/>
    </row>
    <row r="19" spans="1:16" ht="31.7" customHeight="1">
      <c r="A19" s="1"/>
      <c r="B19" s="14" t="s">
        <v>6</v>
      </c>
      <c r="C19" s="13"/>
      <c r="D19" s="13"/>
      <c r="E19" s="25">
        <f>SUM(E8:E18)</f>
        <v>33447.86</v>
      </c>
      <c r="F19" s="25">
        <f>SUM(F8:F18)</f>
        <v>331178.8</v>
      </c>
      <c r="G19" s="25">
        <f>SUM(G8:G18)</f>
        <v>326722.05</v>
      </c>
      <c r="H19" s="25">
        <f>SUM(H8:H18)</f>
        <v>331178.8</v>
      </c>
      <c r="I19" s="39">
        <f>SUM(I8:I18)</f>
        <v>37904.609999999986</v>
      </c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6" s="7" customFormat="1" ht="51">
      <c r="A22" s="6"/>
      <c r="B22" s="9" t="s">
        <v>1</v>
      </c>
      <c r="C22" s="10" t="s">
        <v>30</v>
      </c>
      <c r="D22" s="10" t="s">
        <v>25</v>
      </c>
      <c r="E22" s="10" t="s">
        <v>31</v>
      </c>
      <c r="F22" s="10" t="s">
        <v>32</v>
      </c>
      <c r="H22" s="30"/>
      <c r="I22" s="6"/>
      <c r="J22" s="6"/>
      <c r="K22" s="6"/>
      <c r="L22" s="6"/>
      <c r="M22" s="6"/>
    </row>
    <row r="23" spans="1:16" s="7" customFormat="1" ht="27.75" customHeight="1">
      <c r="A23" s="6"/>
      <c r="B23" s="38" t="s">
        <v>29</v>
      </c>
      <c r="C23" s="10">
        <v>0</v>
      </c>
      <c r="D23" s="10">
        <v>2960.92</v>
      </c>
      <c r="E23" s="10">
        <v>0</v>
      </c>
      <c r="F23" s="10">
        <v>0</v>
      </c>
      <c r="H23" s="30"/>
      <c r="I23" s="6"/>
      <c r="J23" s="6"/>
      <c r="K23" s="6"/>
      <c r="L23" s="6"/>
      <c r="M23" s="6"/>
    </row>
    <row r="24" spans="1:16" ht="28.7" customHeight="1">
      <c r="A24" s="1"/>
      <c r="B24" s="11" t="s">
        <v>7</v>
      </c>
      <c r="C24" s="12">
        <v>179350.24</v>
      </c>
      <c r="D24" s="12">
        <v>132960.72</v>
      </c>
      <c r="E24" s="12">
        <v>59743</v>
      </c>
      <c r="F24" s="10">
        <f>C24+D24-E24</f>
        <v>252567.95999999996</v>
      </c>
      <c r="H24" s="31"/>
      <c r="I24" s="1"/>
      <c r="J24" s="1"/>
      <c r="K24" s="1"/>
      <c r="L24" s="1"/>
      <c r="M24" s="4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6">
      <c r="B28" s="27" t="s">
        <v>13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B29" s="27"/>
      <c r="C29" s="29"/>
      <c r="D29" s="29"/>
      <c r="E29" s="29"/>
      <c r="F29" s="29"/>
      <c r="G29" s="29"/>
      <c r="H29" s="29"/>
      <c r="I29" s="29"/>
      <c r="J29" s="29"/>
      <c r="K29" s="28"/>
      <c r="L29" s="28"/>
      <c r="M29" s="28"/>
      <c r="N29" s="28"/>
      <c r="O29" s="28"/>
      <c r="P29" s="28"/>
    </row>
    <row r="30" spans="1:16">
      <c r="B30" s="27" t="s">
        <v>14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mergeCells count="12">
    <mergeCell ref="C18:D18"/>
    <mergeCell ref="C11:D11"/>
    <mergeCell ref="C15:D15"/>
    <mergeCell ref="C7:D7"/>
    <mergeCell ref="C8:D8"/>
    <mergeCell ref="C9:D9"/>
    <mergeCell ref="C10:D10"/>
    <mergeCell ref="C12:D12"/>
    <mergeCell ref="C14:D14"/>
    <mergeCell ref="C13:D13"/>
    <mergeCell ref="C17:D17"/>
    <mergeCell ref="C16:D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2018-03-15T05:47:07Z</dcterms:modified>
</cp:coreProperties>
</file>