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текущий ремонт" sheetId="1" r:id="rId1"/>
    <sheet name="отчет о работе" sheetId="2" r:id="rId2"/>
  </sheets>
  <calcPr calcId="145621"/>
</workbook>
</file>

<file path=xl/calcChain.xml><?xml version="1.0" encoding="utf-8"?>
<calcChain xmlns="http://schemas.openxmlformats.org/spreadsheetml/2006/main">
  <c r="F19" i="2" l="1"/>
  <c r="G19" i="2"/>
  <c r="H19" i="2"/>
  <c r="I19" i="2"/>
  <c r="I18" i="2"/>
  <c r="G17" i="2"/>
  <c r="I15" i="2"/>
  <c r="H15" i="2"/>
  <c r="G13" i="2"/>
  <c r="G12" i="2"/>
  <c r="E19" i="2" l="1"/>
  <c r="B5" i="1" l="1"/>
  <c r="I14" i="2" l="1"/>
  <c r="I16" i="2"/>
  <c r="I17" i="2"/>
  <c r="H14" i="2"/>
  <c r="D23" i="2" l="1"/>
  <c r="I10" i="2"/>
  <c r="I11" i="2"/>
  <c r="I12" i="2"/>
  <c r="I13" i="2"/>
  <c r="I9" i="2"/>
  <c r="I8" i="2"/>
  <c r="F23" i="2" l="1"/>
  <c r="H11" i="2"/>
  <c r="H10" i="2"/>
  <c r="H16" i="2" l="1"/>
  <c r="H13" i="2"/>
  <c r="H9" i="2"/>
  <c r="H8" i="2"/>
</calcChain>
</file>

<file path=xl/sharedStrings.xml><?xml version="1.0" encoding="utf-8"?>
<sst xmlns="http://schemas.openxmlformats.org/spreadsheetml/2006/main" count="50" uniqueCount="39">
  <si>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</si>
  <si>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</si>
  <si>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</si>
  <si>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</si>
  <si>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</si>
  <si>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</si>
  <si>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</si>
  <si>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</si>
  <si>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</si>
  <si>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</si>
  <si>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</si>
  <si>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</si>
  <si>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</si>
  <si>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</si>
  <si>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</si>
  <si>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</si>
  <si>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</si>
  <si>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</si>
  <si>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</si>
  <si>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Задолженность за собственниками с 2014 года</t>
  </si>
  <si>
    <t>Задолженность за собственниками на 2016 год</t>
  </si>
  <si>
    <t>Начислено в 2015 году</t>
  </si>
  <si>
    <t>Оплачено в 2015 году</t>
  </si>
  <si>
    <t>Фактический расход в 2015 году</t>
  </si>
  <si>
    <t>Остаток средств с 2014 года</t>
  </si>
  <si>
    <t>Выполнено работ в 2015 году</t>
  </si>
  <si>
    <t>Остаток средств по текущему ремонту на 2016 год</t>
  </si>
  <si>
    <t>Отчетный период : 2015 год</t>
  </si>
  <si>
    <t>Содержание ОПУ ХВС</t>
  </si>
  <si>
    <t>Содержание эл. сетей</t>
  </si>
  <si>
    <t>Содержание газ. сетей</t>
  </si>
  <si>
    <t>Адрес : с. Криулино, ул. Совхозная, д. 16, количество подъездов: 3, количество лифтов: Нет, количество квартир 18. Площадь: 861.10 (м2)</t>
  </si>
  <si>
    <t>Текущий ремонт МКД с. Криулино, ул. Совхозная, д. 16</t>
  </si>
  <si>
    <t>По решению общего собрания собственников</t>
  </si>
  <si>
    <t>Монтаж узла учета тепловой энергии</t>
  </si>
  <si>
    <t>Содержание ОПУ ТЭ</t>
  </si>
  <si>
    <t>Смена стояка отопления и кранов на стояках отопления в квартирах № 8,11,14,17</t>
  </si>
  <si>
    <t>Январь 2016г</t>
  </si>
  <si>
    <t>Вывоз твердых комунальных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</si>
</sst>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"/>
    </sheetView>
  </sheetViews>
  <sheetFormatPr defaultRowHeight="15.6" x14ac:dyDescent="0.3"/>
  <cols>
    <col min="1" max="1" width="41.109375" style="21" customWidth="1"/>
    <col min="2" max="2" width="14.44140625" style="21" customWidth="1"/>
    <col min="3" max="3" width="19.6640625" style="21" customWidth="1"/>
  </cols>
  <sheetData>
    <row r="1" spans="1:3" ht="17.399999999999999" x14ac:dyDescent="0.3">
      <c r="A1" s="20" t="s">
        <v>32</v>
      </c>
    </row>
    <row r="3" spans="1:3" ht="45" x14ac:dyDescent="0.3">
      <c r="A3" s="22" t="s">
        <v>11</v>
      </c>
      <c r="B3" s="22" t="s">
        <v>12</v>
      </c>
      <c r="C3" s="23" t="s">
        <v>13</v>
      </c>
    </row>
    <row r="4" spans="1:3" ht="30" customHeight="1" x14ac:dyDescent="0.3">
      <c r="A4" s="37" t="s">
        <v>36</v>
      </c>
      <c r="B4" s="35">
        <v>13659</v>
      </c>
      <c r="C4" s="36" t="s">
        <v>37</v>
      </c>
    </row>
    <row r="5" spans="1:3" ht="24.6" customHeight="1" x14ac:dyDescent="0.3">
      <c r="A5" s="18" t="s">
        <v>14</v>
      </c>
      <c r="B5" s="34">
        <f>SUM(B4:B4)</f>
        <v>13659</v>
      </c>
      <c r="C5" s="19"/>
    </row>
    <row r="6" spans="1:3" ht="25.05" customHeight="1" x14ac:dyDescent="0.3"/>
    <row r="7" spans="1:3" ht="25.05" customHeight="1" x14ac:dyDescent="0.3"/>
    <row r="8" spans="1:3" ht="30.6" customHeight="1" x14ac:dyDescent="0.3"/>
    <row r="9" spans="1:3" ht="25.05" customHeight="1" x14ac:dyDescent="0.3">
      <c r="A9" s="26" t="s">
        <v>15</v>
      </c>
    </row>
    <row r="10" spans="1:3" ht="25.05" customHeight="1" x14ac:dyDescent="0.3">
      <c r="A10" s="26"/>
    </row>
    <row r="11" spans="1:3" ht="25.05" customHeight="1" x14ac:dyDescent="0.3">
      <c r="A11" s="26" t="s">
        <v>16</v>
      </c>
    </row>
    <row r="12" spans="1:3" ht="33" customHeight="1" x14ac:dyDescent="0.3"/>
    <row r="13" spans="1:3" ht="25.05" customHeight="1" x14ac:dyDescent="0.3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7" workbookViewId="0">
      <selection activeCell="B10" sqref="B10"/>
    </sheetView>
  </sheetViews>
  <sheetFormatPr defaultRowHeight="14.4" x14ac:dyDescent="0.3"/>
  <cols>
    <col min="2" max="2" width="26.77734375" customWidth="1"/>
    <col min="3" max="3" width="18.33203125" customWidth="1"/>
    <col min="4" max="4" width="15.109375" customWidth="1"/>
    <col min="5" max="5" width="17.21875" customWidth="1"/>
    <col min="6" max="6" width="16.33203125" customWidth="1"/>
    <col min="7" max="7" width="17.109375" customWidth="1"/>
    <col min="8" max="8" width="18.5546875" customWidth="1"/>
    <col min="9" max="9" width="18.6640625" customWidth="1"/>
  </cols>
  <sheetData>
    <row r="1" spans="1:13" ht="2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7.399999999999999" x14ac:dyDescent="0.3">
      <c r="A3" s="1"/>
      <c r="B3" s="3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6" x14ac:dyDescent="0.3">
      <c r="A5" s="1"/>
      <c r="B5" s="5" t="s">
        <v>31</v>
      </c>
      <c r="C5" s="1"/>
      <c r="D5" s="1"/>
      <c r="E5" s="1"/>
      <c r="F5" s="1"/>
      <c r="G5" s="1"/>
      <c r="H5" s="1"/>
      <c r="I5" s="1"/>
      <c r="J5" s="1"/>
      <c r="K5" s="4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6" x14ac:dyDescent="0.3">
      <c r="A7" s="6"/>
      <c r="B7" s="9" t="s">
        <v>1</v>
      </c>
      <c r="C7" s="40" t="s">
        <v>2</v>
      </c>
      <c r="D7" s="41"/>
      <c r="E7" s="31" t="s">
        <v>19</v>
      </c>
      <c r="F7" s="9" t="s">
        <v>21</v>
      </c>
      <c r="G7" s="9" t="s">
        <v>22</v>
      </c>
      <c r="H7" s="9" t="s">
        <v>23</v>
      </c>
      <c r="I7" s="9" t="s">
        <v>20</v>
      </c>
      <c r="J7" s="6"/>
      <c r="K7" s="6"/>
      <c r="L7" s="6"/>
      <c r="M7" s="6"/>
    </row>
    <row r="8" spans="1:13" ht="37.200000000000003" customHeight="1" x14ac:dyDescent="0.3">
      <c r="A8" s="1"/>
      <c r="B8" s="15" t="s">
        <v>4</v>
      </c>
      <c r="C8" s="38" t="s">
        <v>5</v>
      </c>
      <c r="D8" s="39"/>
      <c r="E8" s="32">
        <v>39557.629999999997</v>
      </c>
      <c r="F8" s="16">
        <v>99624.79</v>
      </c>
      <c r="G8" s="17">
        <v>82954.559999999998</v>
      </c>
      <c r="H8" s="16">
        <f>F8</f>
        <v>99624.79</v>
      </c>
      <c r="I8" s="25">
        <f>E8+F8-G8</f>
        <v>56227.859999999986</v>
      </c>
      <c r="J8" s="1"/>
      <c r="K8" s="1"/>
      <c r="L8" s="8"/>
      <c r="M8" s="4"/>
    </row>
    <row r="9" spans="1:13" ht="34.799999999999997" customHeight="1" x14ac:dyDescent="0.3">
      <c r="A9" s="1"/>
      <c r="B9" s="15" t="s">
        <v>38</v>
      </c>
      <c r="C9" s="38" t="s">
        <v>5</v>
      </c>
      <c r="D9" s="39"/>
      <c r="E9" s="32">
        <v>11735.11</v>
      </c>
      <c r="F9" s="16">
        <v>19141.46</v>
      </c>
      <c r="G9" s="17">
        <v>17574.009999999998</v>
      </c>
      <c r="H9" s="16">
        <f>F9</f>
        <v>19141.46</v>
      </c>
      <c r="I9" s="25">
        <f>E9+F9-G9</f>
        <v>13302.560000000001</v>
      </c>
      <c r="J9" s="1"/>
      <c r="K9" s="1"/>
      <c r="L9" s="1"/>
      <c r="M9" s="4"/>
    </row>
    <row r="10" spans="1:13" ht="21.6" customHeight="1" x14ac:dyDescent="0.3">
      <c r="A10" s="1"/>
      <c r="B10" s="15" t="s">
        <v>6</v>
      </c>
      <c r="C10" s="38" t="s">
        <v>3</v>
      </c>
      <c r="D10" s="39"/>
      <c r="E10" s="32">
        <v>14777.76</v>
      </c>
      <c r="F10" s="16">
        <v>30472.2</v>
      </c>
      <c r="G10" s="17">
        <v>29108.43</v>
      </c>
      <c r="H10" s="16">
        <f>F10</f>
        <v>30472.2</v>
      </c>
      <c r="I10" s="25">
        <f t="shared" ref="I10:I18" si="0">E10+F10-G10</f>
        <v>16141.529999999999</v>
      </c>
      <c r="J10" s="1"/>
      <c r="K10" s="1"/>
      <c r="L10" s="1"/>
      <c r="M10" s="4"/>
    </row>
    <row r="11" spans="1:13" ht="35.4" customHeight="1" x14ac:dyDescent="0.3">
      <c r="A11" s="1"/>
      <c r="B11" s="15" t="s">
        <v>7</v>
      </c>
      <c r="C11" s="38" t="s">
        <v>17</v>
      </c>
      <c r="D11" s="39"/>
      <c r="E11" s="32">
        <v>1168.23</v>
      </c>
      <c r="F11" s="16">
        <v>0</v>
      </c>
      <c r="G11" s="17">
        <v>442.28</v>
      </c>
      <c r="H11" s="16">
        <f>F11</f>
        <v>0</v>
      </c>
      <c r="I11" s="25">
        <f t="shared" si="0"/>
        <v>725.95</v>
      </c>
      <c r="J11" s="1"/>
      <c r="K11" s="1"/>
      <c r="L11" s="8"/>
      <c r="M11" s="4"/>
    </row>
    <row r="12" spans="1:13" ht="26.4" customHeight="1" x14ac:dyDescent="0.3">
      <c r="A12" s="1"/>
      <c r="B12" s="15" t="s">
        <v>9</v>
      </c>
      <c r="C12" s="38" t="s">
        <v>18</v>
      </c>
      <c r="D12" s="39"/>
      <c r="E12" s="32">
        <v>24181.1</v>
      </c>
      <c r="F12" s="16">
        <v>53732.639999999999</v>
      </c>
      <c r="G12" s="17">
        <f>37997.02+13137</f>
        <v>51134.02</v>
      </c>
      <c r="H12" s="16">
        <v>147715</v>
      </c>
      <c r="I12" s="25">
        <f t="shared" si="0"/>
        <v>26779.719999999994</v>
      </c>
      <c r="J12" s="1"/>
      <c r="K12" s="1"/>
      <c r="L12" s="8"/>
      <c r="M12" s="4"/>
    </row>
    <row r="13" spans="1:13" ht="30.6" customHeight="1" x14ac:dyDescent="0.3">
      <c r="A13" s="1"/>
      <c r="B13" s="15" t="s">
        <v>10</v>
      </c>
      <c r="C13" s="38" t="s">
        <v>3</v>
      </c>
      <c r="D13" s="39"/>
      <c r="E13" s="32">
        <v>14853.23</v>
      </c>
      <c r="F13" s="16">
        <v>30792.84</v>
      </c>
      <c r="G13" s="17">
        <f>21775.21+8057</f>
        <v>29832.21</v>
      </c>
      <c r="H13" s="16">
        <f>F13</f>
        <v>30792.84</v>
      </c>
      <c r="I13" s="25">
        <f t="shared" si="0"/>
        <v>15813.86</v>
      </c>
      <c r="J13" s="1"/>
      <c r="K13" s="1"/>
      <c r="L13" s="8"/>
      <c r="M13" s="4"/>
    </row>
    <row r="14" spans="1:13" ht="30.6" customHeight="1" x14ac:dyDescent="0.3">
      <c r="A14" s="1"/>
      <c r="B14" s="15" t="s">
        <v>28</v>
      </c>
      <c r="C14" s="38" t="s">
        <v>3</v>
      </c>
      <c r="D14" s="39"/>
      <c r="E14" s="32">
        <v>0</v>
      </c>
      <c r="F14" s="16">
        <v>413.28</v>
      </c>
      <c r="G14" s="17">
        <v>292.24</v>
      </c>
      <c r="H14" s="16">
        <f>F14</f>
        <v>413.28</v>
      </c>
      <c r="I14" s="25">
        <f t="shared" si="0"/>
        <v>121.03999999999996</v>
      </c>
      <c r="J14" s="1"/>
      <c r="K14" s="1"/>
      <c r="L14" s="8"/>
      <c r="M14" s="4"/>
    </row>
    <row r="15" spans="1:13" ht="30.6" customHeight="1" x14ac:dyDescent="0.3">
      <c r="A15" s="1"/>
      <c r="B15" s="15" t="s">
        <v>35</v>
      </c>
      <c r="C15" s="38" t="s">
        <v>3</v>
      </c>
      <c r="D15" s="39"/>
      <c r="E15" s="32">
        <v>0</v>
      </c>
      <c r="F15" s="16">
        <v>1033.32</v>
      </c>
      <c r="G15" s="17">
        <v>730.71</v>
      </c>
      <c r="H15" s="16">
        <f>F15</f>
        <v>1033.32</v>
      </c>
      <c r="I15" s="25">
        <f t="shared" si="0"/>
        <v>302.6099999999999</v>
      </c>
      <c r="J15" s="1"/>
      <c r="K15" s="1"/>
      <c r="L15" s="8"/>
      <c r="M15" s="4"/>
    </row>
    <row r="16" spans="1:13" ht="25.8" customHeight="1" x14ac:dyDescent="0.3">
      <c r="A16" s="1"/>
      <c r="B16" s="15" t="s">
        <v>29</v>
      </c>
      <c r="C16" s="38" t="s">
        <v>3</v>
      </c>
      <c r="D16" s="39"/>
      <c r="E16" s="32">
        <v>0</v>
      </c>
      <c r="F16" s="16">
        <v>6199.92</v>
      </c>
      <c r="G16" s="17">
        <v>4384.26</v>
      </c>
      <c r="H16" s="16">
        <f t="shared" ref="H16" si="1">F16</f>
        <v>6199.92</v>
      </c>
      <c r="I16" s="25">
        <f t="shared" si="0"/>
        <v>1815.6599999999999</v>
      </c>
      <c r="J16" s="1"/>
      <c r="K16" s="1"/>
      <c r="L16" s="8"/>
      <c r="M16" s="4"/>
    </row>
    <row r="17" spans="1:16" ht="25.8" customHeight="1" x14ac:dyDescent="0.3">
      <c r="A17" s="1"/>
      <c r="B17" s="15" t="s">
        <v>30</v>
      </c>
      <c r="C17" s="38" t="s">
        <v>3</v>
      </c>
      <c r="D17" s="39"/>
      <c r="E17" s="32">
        <v>1123.22</v>
      </c>
      <c r="F17" s="16">
        <v>2479.92</v>
      </c>
      <c r="G17" s="17">
        <f>1753.66+641.74</f>
        <v>2395.4</v>
      </c>
      <c r="H17" s="16">
        <v>0</v>
      </c>
      <c r="I17" s="25">
        <f t="shared" si="0"/>
        <v>1207.7400000000002</v>
      </c>
      <c r="J17" s="1"/>
      <c r="K17" s="1"/>
      <c r="L17" s="8"/>
      <c r="M17" s="4"/>
    </row>
    <row r="18" spans="1:16" ht="25.8" customHeight="1" x14ac:dyDescent="0.3">
      <c r="A18" s="1"/>
      <c r="B18" s="15" t="s">
        <v>34</v>
      </c>
      <c r="C18" s="38" t="s">
        <v>33</v>
      </c>
      <c r="D18" s="39"/>
      <c r="E18" s="32">
        <v>9375.7199999999993</v>
      </c>
      <c r="F18" s="16">
        <v>0</v>
      </c>
      <c r="G18" s="17">
        <v>6201.31</v>
      </c>
      <c r="H18" s="16">
        <v>0</v>
      </c>
      <c r="I18" s="25">
        <f t="shared" si="0"/>
        <v>3174.4099999999989</v>
      </c>
      <c r="J18" s="1"/>
      <c r="K18" s="1"/>
      <c r="L18" s="8"/>
      <c r="M18" s="4"/>
    </row>
    <row r="19" spans="1:16" ht="31.8" customHeight="1" x14ac:dyDescent="0.3">
      <c r="A19" s="1"/>
      <c r="B19" s="14" t="s">
        <v>8</v>
      </c>
      <c r="C19" s="13"/>
      <c r="D19" s="13"/>
      <c r="E19" s="24">
        <f>SUM(E8:E18)</f>
        <v>116771.99999999999</v>
      </c>
      <c r="F19" s="24">
        <f t="shared" ref="F19:I19" si="2">SUM(F8:F18)</f>
        <v>243890.37000000005</v>
      </c>
      <c r="G19" s="24">
        <f t="shared" si="2"/>
        <v>225049.42999999996</v>
      </c>
      <c r="H19" s="24">
        <f t="shared" si="2"/>
        <v>335392.81000000006</v>
      </c>
      <c r="I19" s="24">
        <f t="shared" si="2"/>
        <v>135612.93999999994</v>
      </c>
      <c r="J19" s="1"/>
      <c r="K19" s="1"/>
      <c r="L19" s="1"/>
      <c r="M19" s="4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 s="7" customFormat="1" ht="52.8" x14ac:dyDescent="0.3">
      <c r="A22" s="6"/>
      <c r="B22" s="9" t="s">
        <v>1</v>
      </c>
      <c r="C22" s="10" t="s">
        <v>24</v>
      </c>
      <c r="D22" s="10" t="s">
        <v>21</v>
      </c>
      <c r="E22" s="10" t="s">
        <v>25</v>
      </c>
      <c r="F22" s="10" t="s">
        <v>26</v>
      </c>
      <c r="H22" s="29"/>
      <c r="I22" s="6"/>
      <c r="J22" s="6"/>
      <c r="K22" s="6"/>
      <c r="L22" s="6"/>
      <c r="M22" s="6"/>
    </row>
    <row r="23" spans="1:16" ht="28.8" customHeight="1" x14ac:dyDescent="0.3">
      <c r="A23" s="1"/>
      <c r="B23" s="11" t="s">
        <v>9</v>
      </c>
      <c r="C23" s="12">
        <v>20446.439999999999</v>
      </c>
      <c r="D23" s="12">
        <f>F12</f>
        <v>53732.639999999999</v>
      </c>
      <c r="E23" s="12">
        <v>13659</v>
      </c>
      <c r="F23" s="12">
        <f>C23+D23-E23</f>
        <v>60520.08</v>
      </c>
      <c r="H23" s="30"/>
      <c r="I23" s="1"/>
      <c r="J23" s="1"/>
      <c r="K23" s="1"/>
      <c r="L23" s="1"/>
      <c r="M23" s="4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 x14ac:dyDescent="0.3">
      <c r="B27" s="26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">
      <c r="B28" s="26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</row>
    <row r="29" spans="1:16" x14ac:dyDescent="0.3">
      <c r="B29" s="26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mergeCells count="12">
    <mergeCell ref="C12:D12"/>
    <mergeCell ref="C14:D14"/>
    <mergeCell ref="C7:D7"/>
    <mergeCell ref="C8:D8"/>
    <mergeCell ref="C9:D9"/>
    <mergeCell ref="C10:D10"/>
    <mergeCell ref="C11:D11"/>
    <mergeCell ref="C18:D18"/>
    <mergeCell ref="C15:D15"/>
    <mergeCell ref="C17:D17"/>
    <mergeCell ref="C13:D13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2017-07-19T08:53:49Z</dcterms:modified>
</cp:coreProperties>
</file>